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Technische Daten\tetec thermo-technik\"/>
    </mc:Choice>
  </mc:AlternateContent>
  <bookViews>
    <workbookView xWindow="28687" yWindow="-127" windowWidth="29040" windowHeight="15840"/>
  </bookViews>
  <sheets>
    <sheet name="Tabelle1" sheetId="1" r:id="rId1"/>
    <sheet name="Tabelle3" sheetId="3" r:id="rId2"/>
  </sheets>
  <calcPr calcId="171027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8" i="1" l="1"/>
  <c r="D18" i="1"/>
  <c r="E17" i="1"/>
  <c r="E16" i="1"/>
  <c r="D17" i="1"/>
  <c r="E5" i="1"/>
  <c r="D16" i="1"/>
  <c r="E14" i="1"/>
  <c r="D14" i="1"/>
  <c r="E11" i="1"/>
  <c r="D11" i="1"/>
  <c r="E13" i="1" l="1"/>
  <c r="D13" i="1"/>
  <c r="E12" i="1"/>
  <c r="D12" i="1"/>
  <c r="E10" i="1"/>
  <c r="D10" i="1"/>
  <c r="E9" i="1"/>
  <c r="D9" i="1"/>
  <c r="E8" i="1"/>
  <c r="D8" i="1"/>
  <c r="E7" i="1"/>
  <c r="D7" i="1"/>
  <c r="E6" i="1"/>
  <c r="D6" i="1"/>
  <c r="D5" i="1"/>
  <c r="E4" i="1"/>
  <c r="D4" i="1"/>
</calcChain>
</file>

<file path=xl/sharedStrings.xml><?xml version="1.0" encoding="utf-8"?>
<sst xmlns="http://schemas.openxmlformats.org/spreadsheetml/2006/main" count="45" uniqueCount="31">
  <si>
    <t>Intrastatnummer</t>
  </si>
  <si>
    <t>Herkunftsland</t>
  </si>
  <si>
    <t>Länge in mm</t>
  </si>
  <si>
    <t>Breite in mm</t>
  </si>
  <si>
    <t>Höhe in mm</t>
  </si>
  <si>
    <t>Gewicht in kg</t>
  </si>
  <si>
    <t xml:space="preserve">GTIN / EAN Nummer </t>
  </si>
  <si>
    <t xml:space="preserve">Bestellnr. tetec </t>
  </si>
  <si>
    <t>Matchcode Tetec</t>
  </si>
  <si>
    <t>Italien</t>
  </si>
  <si>
    <t>GV-VMR8</t>
  </si>
  <si>
    <t>ELEKTROGAS-Ventil Typ VMR8 DN 80 360 mbar</t>
  </si>
  <si>
    <t>Best. Information</t>
  </si>
  <si>
    <t>lt. Datenblatt</t>
  </si>
  <si>
    <t>VMR01-OTN</t>
  </si>
  <si>
    <t>VMR0-OTN</t>
  </si>
  <si>
    <t>VMR1-OTN</t>
  </si>
  <si>
    <t>VMR0-5</t>
  </si>
  <si>
    <t>VMR1-5</t>
  </si>
  <si>
    <t>VMR2-5</t>
  </si>
  <si>
    <t>VMR3-5</t>
  </si>
  <si>
    <t>VMR4-5</t>
  </si>
  <si>
    <t>VMR6-5</t>
  </si>
  <si>
    <t>VMR7-3</t>
  </si>
  <si>
    <t>VMR8-3</t>
  </si>
  <si>
    <t>VMR9-3</t>
  </si>
  <si>
    <t>VMR35-5</t>
  </si>
  <si>
    <t xml:space="preserve">Juntec Artikelnr. </t>
  </si>
  <si>
    <t>Bestellnummer Juntec</t>
  </si>
  <si>
    <t>VMR93-3</t>
  </si>
  <si>
    <t>VMR95-3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</si>
</sst>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0000"/>
    <numFmt numFmtId="165" formatCode="_(* #,##0.00_);_(* \(#,##0.00\);_(* &quot;-&quot;??_);_(@_)"/>
    <numFmt numFmtId="166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1" fillId="0" borderId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</cellStyleXfs>
  <cellXfs count="25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1" xfId="0" applyFill="1" applyBorder="1"/>
    <xf numFmtId="0" fontId="0" fillId="0" borderId="1" xfId="0" applyFont="1" applyBorder="1"/>
    <xf numFmtId="2" fontId="0" fillId="0" borderId="1" xfId="0" applyNumberFormat="1" applyFont="1" applyBorder="1"/>
    <xf numFmtId="0" fontId="2" fillId="0" borderId="1" xfId="0" applyFont="1" applyFill="1" applyBorder="1" applyAlignment="1">
      <alignment horizontal="center"/>
    </xf>
    <xf numFmtId="2" fontId="0" fillId="0" borderId="1" xfId="0" applyNumberFormat="1" applyFont="1" applyFill="1" applyBorder="1"/>
    <xf numFmtId="0" fontId="2" fillId="0" borderId="1" xfId="0" applyFont="1" applyBorder="1" applyAlignment="1"/>
    <xf numFmtId="0" fontId="0" fillId="0" borderId="0" xfId="0" applyAlignment="1"/>
    <xf numFmtId="164" fontId="0" fillId="0" borderId="0" xfId="0" applyNumberFormat="1" applyAlignment="1"/>
    <xf numFmtId="0" fontId="2" fillId="0" borderId="1" xfId="0" applyFont="1" applyFill="1" applyBorder="1"/>
    <xf numFmtId="0" fontId="2" fillId="0" borderId="1" xfId="0" applyFont="1" applyFill="1" applyBorder="1" applyAlignment="1"/>
    <xf numFmtId="0" fontId="0" fillId="0" borderId="1" xfId="0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/>
    <xf numFmtId="0" fontId="0" fillId="2" borderId="1" xfId="0" applyFill="1" applyBorder="1"/>
    <xf numFmtId="0" fontId="0" fillId="2" borderId="1" xfId="0" applyFont="1" applyFill="1" applyBorder="1"/>
    <xf numFmtId="2" fontId="0" fillId="2" borderId="1" xfId="0" applyNumberFormat="1" applyFont="1" applyFill="1" applyBorder="1"/>
    <xf numFmtId="0" fontId="2" fillId="2" borderId="0" xfId="0" applyFont="1" applyFill="1" applyBorder="1" applyAlignment="1"/>
    <xf numFmtId="0" fontId="0" fillId="2" borderId="0" xfId="0" applyFill="1"/>
  </cellXfs>
  <cellStyles count="6">
    <cellStyle name="Comma 12" xfId="3"/>
    <cellStyle name="Currency 3" xfId="4"/>
    <cellStyle name="Normal 2" xfId="5"/>
    <cellStyle name="Standard" xfId="0" builtinId="0"/>
    <cellStyle name="Standard 3" xfId="2"/>
    <cellStyle name="Standard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7"/>
  <sheetViews>
    <sheetView tabSelected="1" topLeftCell="B1" workbookViewId="0">
      <pane ySplit="1" topLeftCell="A2" activePane="bottomLeft" state="frozen"/>
      <selection pane="bottomLeft" activeCell="M1" sqref="M1:N1048576"/>
    </sheetView>
  </sheetViews>
  <sheetFormatPr baseColWidth="10" defaultRowHeight="14.85" x14ac:dyDescent="0.25"/>
  <cols>
    <col min="1" max="1" width="14.375" bestFit="1" customWidth="1"/>
    <col min="2" max="2" width="19.375" bestFit="1" customWidth="1"/>
    <col min="3" max="3" width="19.375" style="12" customWidth="1"/>
    <col min="4" max="4" width="18" bestFit="1" customWidth="1"/>
    <col min="5" max="5" width="49" bestFit="1" customWidth="1"/>
    <col min="6" max="6" width="13.75" customWidth="1"/>
    <col min="7" max="7" width="15.25" bestFit="1" customWidth="1"/>
    <col min="8" max="8" width="18.875" style="3" bestFit="1" customWidth="1"/>
    <col min="9" max="10" width="11.75" bestFit="1" customWidth="1"/>
    <col min="11" max="11" width="11.25" bestFit="1" customWidth="1"/>
    <col min="12" max="12" width="12.25" bestFit="1" customWidth="1"/>
  </cols>
  <sheetData>
    <row r="1" spans="1:12" x14ac:dyDescent="0.25">
      <c r="A1" s="1" t="s">
        <v>27</v>
      </c>
      <c r="B1" s="2" t="s">
        <v>28</v>
      </c>
      <c r="C1" s="11" t="s">
        <v>12</v>
      </c>
      <c r="D1" s="2" t="s">
        <v>7</v>
      </c>
      <c r="E1" s="1" t="s">
        <v>8</v>
      </c>
      <c r="F1" s="1" t="s">
        <v>1</v>
      </c>
      <c r="G1" s="1" t="s">
        <v>0</v>
      </c>
      <c r="H1" s="2" t="s">
        <v>6</v>
      </c>
      <c r="I1" s="1" t="s">
        <v>2</v>
      </c>
      <c r="J1" s="1" t="s">
        <v>3</v>
      </c>
      <c r="K1" s="1" t="s">
        <v>4</v>
      </c>
      <c r="L1" s="1" t="s">
        <v>5</v>
      </c>
    </row>
    <row r="2" spans="1:12" x14ac:dyDescent="0.25">
      <c r="A2" s="1"/>
      <c r="B2" s="2"/>
      <c r="C2" s="11" t="s">
        <v>13</v>
      </c>
      <c r="D2" s="2"/>
      <c r="E2" s="1"/>
      <c r="F2" s="1"/>
      <c r="G2" s="1"/>
      <c r="H2" s="2"/>
      <c r="I2" s="1"/>
      <c r="J2" s="1"/>
      <c r="K2" s="1"/>
      <c r="L2" s="1"/>
    </row>
    <row r="3" spans="1:12" x14ac:dyDescent="0.25">
      <c r="A3" s="1"/>
      <c r="B3" s="2"/>
      <c r="C3" s="11"/>
      <c r="D3" s="2"/>
      <c r="E3" s="1"/>
      <c r="F3" s="1"/>
      <c r="G3" s="1"/>
      <c r="H3" s="2"/>
      <c r="I3" s="1"/>
      <c r="J3" s="1"/>
      <c r="K3" s="1"/>
      <c r="L3" s="1"/>
    </row>
    <row r="4" spans="1:12" x14ac:dyDescent="0.25">
      <c r="A4" s="1"/>
      <c r="B4" s="2"/>
      <c r="C4" s="11" t="s">
        <v>14</v>
      </c>
      <c r="D4" s="6" t="str">
        <f>"GV-VMR01-OTN"</f>
        <v>GV-VMR01-OTN</v>
      </c>
      <c r="E4" s="6" t="str">
        <f>"ELEKTROGAS-Ventil Typ VMR01-OTN G 1/4"" 200 mbar"</f>
        <v>ELEKTROGAS-Ventil Typ VMR01-OTN G 1/4" 200 mbar</v>
      </c>
      <c r="F4" s="7" t="s">
        <v>9</v>
      </c>
      <c r="G4" s="7">
        <v>84818099</v>
      </c>
      <c r="H4" s="2"/>
      <c r="I4" s="7">
        <v>46</v>
      </c>
      <c r="J4" s="7">
        <v>30</v>
      </c>
      <c r="K4" s="7">
        <v>75</v>
      </c>
      <c r="L4" s="8">
        <v>0.3</v>
      </c>
    </row>
    <row r="5" spans="1:12" x14ac:dyDescent="0.25">
      <c r="A5" s="1"/>
      <c r="B5" s="2"/>
      <c r="C5" s="11" t="s">
        <v>15</v>
      </c>
      <c r="D5" s="6" t="str">
        <f>"GV-VMR02-OTN"</f>
        <v>GV-VMR02-OTN</v>
      </c>
      <c r="E5" s="6" t="str">
        <f>"ELEKTROGAS-Ventil Typ VMR0-OTN G 3/8"" 200 mbar"</f>
        <v>ELEKTROGAS-Ventil Typ VMR0-OTN G 3/8" 200 mbar</v>
      </c>
      <c r="F5" s="7" t="s">
        <v>9</v>
      </c>
      <c r="G5" s="7">
        <v>84818099</v>
      </c>
      <c r="H5" s="2"/>
      <c r="I5" s="7">
        <v>58</v>
      </c>
      <c r="J5" s="7">
        <v>30</v>
      </c>
      <c r="K5" s="7">
        <v>110</v>
      </c>
      <c r="L5" s="8">
        <v>0.4</v>
      </c>
    </row>
    <row r="6" spans="1:12" x14ac:dyDescent="0.25">
      <c r="A6" s="14"/>
      <c r="B6" s="9"/>
      <c r="C6" s="15" t="s">
        <v>16</v>
      </c>
      <c r="D6" s="6" t="str">
        <f>"GV-VMR12-OTN"</f>
        <v>GV-VMR12-OTN</v>
      </c>
      <c r="E6" s="6" t="str">
        <f>"ELEKTROGAS-Ventil Typ VMR1-OTN G 1/2"" 200 mbar"</f>
        <v>ELEKTROGAS-Ventil Typ VMR1-OTN G 1/2" 200 mbar</v>
      </c>
      <c r="F6" s="16" t="s">
        <v>9</v>
      </c>
      <c r="G6" s="16">
        <v>84818099</v>
      </c>
      <c r="H6" s="9"/>
      <c r="I6" s="16">
        <v>58</v>
      </c>
      <c r="J6" s="16">
        <v>30</v>
      </c>
      <c r="K6" s="16">
        <v>110</v>
      </c>
      <c r="L6" s="10">
        <v>0.4</v>
      </c>
    </row>
    <row r="7" spans="1:12" x14ac:dyDescent="0.25">
      <c r="A7" s="17"/>
      <c r="B7" s="18"/>
      <c r="C7" s="19" t="s">
        <v>17</v>
      </c>
      <c r="D7" s="20" t="str">
        <f>"GV-VMR0-5"</f>
        <v>GV-VMR0-5</v>
      </c>
      <c r="E7" s="20" t="str">
        <f>"ELEKTROGAS-Ventil Typ VMR0 G 3/8"" 500 mbar"</f>
        <v>ELEKTROGAS-Ventil Typ VMR0 G 3/8" 500 mbar</v>
      </c>
      <c r="F7" s="21" t="s">
        <v>9</v>
      </c>
      <c r="G7" s="21">
        <v>84818099</v>
      </c>
      <c r="H7" s="18"/>
      <c r="I7" s="21">
        <v>77</v>
      </c>
      <c r="J7" s="21">
        <v>88</v>
      </c>
      <c r="K7" s="21">
        <v>142</v>
      </c>
      <c r="L7" s="22">
        <v>1.4</v>
      </c>
    </row>
    <row r="8" spans="1:12" x14ac:dyDescent="0.25">
      <c r="A8" s="17"/>
      <c r="B8" s="18"/>
      <c r="C8" s="19" t="s">
        <v>18</v>
      </c>
      <c r="D8" s="20" t="str">
        <f>"GV-VMR1-5"</f>
        <v>GV-VMR1-5</v>
      </c>
      <c r="E8" s="20" t="str">
        <f>"ELEKTROGAS-Ventil Typ VMR1 G 1/2"" 500 mbar"</f>
        <v>ELEKTROGAS-Ventil Typ VMR1 G 1/2" 500 mbar</v>
      </c>
      <c r="F8" s="21" t="s">
        <v>9</v>
      </c>
      <c r="G8" s="21">
        <v>84818099</v>
      </c>
      <c r="H8" s="18"/>
      <c r="I8" s="21">
        <v>77</v>
      </c>
      <c r="J8" s="21">
        <v>88</v>
      </c>
      <c r="K8" s="21">
        <v>142</v>
      </c>
      <c r="L8" s="22">
        <v>1.4</v>
      </c>
    </row>
    <row r="9" spans="1:12" x14ac:dyDescent="0.25">
      <c r="A9" s="17"/>
      <c r="B9" s="18"/>
      <c r="C9" s="19" t="s">
        <v>19</v>
      </c>
      <c r="D9" s="20" t="str">
        <f>"GV-VMR2-5"</f>
        <v>GV-VMR2-5</v>
      </c>
      <c r="E9" s="20" t="str">
        <f>"ELEKTROGAS-Ventil Typ VMR2 G 3/4"" 500 mbar"</f>
        <v>ELEKTROGAS-Ventil Typ VMR2 G 3/4" 500 mbar</v>
      </c>
      <c r="F9" s="21" t="s">
        <v>9</v>
      </c>
      <c r="G9" s="21">
        <v>84818099</v>
      </c>
      <c r="H9" s="18"/>
      <c r="I9" s="21">
        <v>96</v>
      </c>
      <c r="J9" s="21">
        <v>88</v>
      </c>
      <c r="K9" s="21">
        <v>168</v>
      </c>
      <c r="L9" s="22">
        <v>2.5</v>
      </c>
    </row>
    <row r="10" spans="1:12" x14ac:dyDescent="0.25">
      <c r="A10" s="17"/>
      <c r="B10" s="18"/>
      <c r="C10" s="19" t="s">
        <v>20</v>
      </c>
      <c r="D10" s="20" t="str">
        <f>"GV-VMR3-5"</f>
        <v>GV-VMR3-5</v>
      </c>
      <c r="E10" s="20" t="str">
        <f>"ELEKTROGAS-Ventil Typ VMR3 G 1"" 500 mbar"</f>
        <v>ELEKTROGAS-Ventil Typ VMR3 G 1" 500 mbar</v>
      </c>
      <c r="F10" s="21" t="s">
        <v>9</v>
      </c>
      <c r="G10" s="21">
        <v>84818099</v>
      </c>
      <c r="H10" s="18"/>
      <c r="I10" s="21">
        <v>96</v>
      </c>
      <c r="J10" s="21">
        <v>88</v>
      </c>
      <c r="K10" s="21">
        <v>168</v>
      </c>
      <c r="L10" s="22">
        <v>2.5</v>
      </c>
    </row>
    <row r="11" spans="1:12" x14ac:dyDescent="0.25">
      <c r="A11" s="17"/>
      <c r="B11" s="18"/>
      <c r="C11" s="23" t="s">
        <v>26</v>
      </c>
      <c r="D11" s="24" t="str">
        <f>"GV-VMR35-L-5"</f>
        <v>GV-VMR35-L-5</v>
      </c>
      <c r="E11" s="24" t="str">
        <f>"ELEKTROGAS-Ventil Typ VMR35-L-5 G 1 1/4"" 500 mbar"</f>
        <v>ELEKTROGAS-Ventil Typ VMR35-L-5 G 1 1/4" 500 mbar</v>
      </c>
      <c r="F11" s="21" t="s">
        <v>9</v>
      </c>
      <c r="G11" s="21">
        <v>84818099</v>
      </c>
      <c r="H11" s="18"/>
      <c r="I11" s="21">
        <v>153</v>
      </c>
      <c r="J11" s="21">
        <v>120</v>
      </c>
      <c r="K11" s="21">
        <v>224</v>
      </c>
      <c r="L11" s="22">
        <v>5.7</v>
      </c>
    </row>
    <row r="12" spans="1:12" x14ac:dyDescent="0.25">
      <c r="A12" s="17"/>
      <c r="B12" s="18"/>
      <c r="C12" s="19" t="s">
        <v>21</v>
      </c>
      <c r="D12" s="20" t="str">
        <f>"GV-VMR4-L-5"</f>
        <v>GV-VMR4-L-5</v>
      </c>
      <c r="E12" s="20" t="str">
        <f>"ELEKTROGAS-Ventil Typ VMR4-L-5 G 1 1/2"" 500 mbar"</f>
        <v>ELEKTROGAS-Ventil Typ VMR4-L-5 G 1 1/2" 500 mbar</v>
      </c>
      <c r="F12" s="21" t="s">
        <v>9</v>
      </c>
      <c r="G12" s="21">
        <v>84818099</v>
      </c>
      <c r="H12" s="18"/>
      <c r="I12" s="21">
        <v>153</v>
      </c>
      <c r="J12" s="21">
        <v>120</v>
      </c>
      <c r="K12" s="21">
        <v>224</v>
      </c>
      <c r="L12" s="22">
        <v>5.7</v>
      </c>
    </row>
    <row r="13" spans="1:12" x14ac:dyDescent="0.25">
      <c r="A13" s="17"/>
      <c r="B13" s="18"/>
      <c r="C13" s="19" t="s">
        <v>22</v>
      </c>
      <c r="D13" s="20" t="str">
        <f>"GV-VMR6-L-5"</f>
        <v>GV-VMR6-L-5</v>
      </c>
      <c r="E13" s="20" t="str">
        <f>"ELEKTROGAS-Ventil Typ VMR6-L G 2"" 500 mbar"</f>
        <v>ELEKTROGAS-Ventil Typ VMR6-L G 2" 500 mbar</v>
      </c>
      <c r="F13" s="21" t="s">
        <v>9</v>
      </c>
      <c r="G13" s="21">
        <v>84818099</v>
      </c>
      <c r="H13" s="18"/>
      <c r="I13" s="21">
        <v>156</v>
      </c>
      <c r="J13" s="21">
        <v>106</v>
      </c>
      <c r="K13" s="21">
        <v>234</v>
      </c>
      <c r="L13" s="22">
        <v>6</v>
      </c>
    </row>
    <row r="14" spans="1:12" x14ac:dyDescent="0.25">
      <c r="A14" s="1"/>
      <c r="B14" s="2"/>
      <c r="C14" s="15" t="s">
        <v>23</v>
      </c>
      <c r="D14" s="6" t="str">
        <f>"GV-VMR7"</f>
        <v>GV-VMR7</v>
      </c>
      <c r="E14" s="6" t="str">
        <f>"ELEKTROGAS-Ventil Typ VMR7 DN 65 360 mbar"</f>
        <v>ELEKTROGAS-Ventil Typ VMR7 DN 65 360 mbar</v>
      </c>
      <c r="F14" s="7" t="s">
        <v>9</v>
      </c>
      <c r="G14" s="7">
        <v>84818099</v>
      </c>
      <c r="H14" s="2"/>
      <c r="I14" s="7">
        <v>305</v>
      </c>
      <c r="J14" s="7">
        <v>200</v>
      </c>
      <c r="K14" s="7">
        <v>355</v>
      </c>
      <c r="L14" s="10">
        <v>14</v>
      </c>
    </row>
    <row r="15" spans="1:12" x14ac:dyDescent="0.25">
      <c r="A15" s="1"/>
      <c r="B15" s="2"/>
      <c r="C15" s="15" t="s">
        <v>24</v>
      </c>
      <c r="D15" s="6" t="s">
        <v>10</v>
      </c>
      <c r="E15" s="6" t="s">
        <v>11</v>
      </c>
      <c r="F15" s="7" t="s">
        <v>9</v>
      </c>
      <c r="G15" s="7">
        <v>84818099</v>
      </c>
      <c r="H15" s="2"/>
      <c r="I15" s="7">
        <v>305</v>
      </c>
      <c r="J15" s="7">
        <v>200</v>
      </c>
      <c r="K15" s="7">
        <v>355</v>
      </c>
      <c r="L15" s="10">
        <v>14</v>
      </c>
    </row>
    <row r="16" spans="1:12" x14ac:dyDescent="0.25">
      <c r="A16" s="1"/>
      <c r="B16" s="2"/>
      <c r="C16" s="15" t="s">
        <v>25</v>
      </c>
      <c r="D16" s="6" t="str">
        <f>"GV-VMR9"</f>
        <v>GV-VMR9</v>
      </c>
      <c r="E16" s="6" t="str">
        <f>"ELEKTROGAS-Ventil Typ VMR9 DN 100 360 mbar"</f>
        <v>ELEKTROGAS-Ventil Typ VMR9 DN 100 360 mbar</v>
      </c>
      <c r="F16" s="7" t="s">
        <v>9</v>
      </c>
      <c r="G16" s="7">
        <v>84818099</v>
      </c>
      <c r="H16" s="2"/>
      <c r="I16" s="7">
        <v>350</v>
      </c>
      <c r="J16" s="7">
        <v>250</v>
      </c>
      <c r="K16" s="7">
        <v>452</v>
      </c>
      <c r="L16" s="10">
        <v>33</v>
      </c>
    </row>
    <row r="17" spans="1:12" x14ac:dyDescent="0.25">
      <c r="A17" s="1"/>
      <c r="B17" s="2"/>
      <c r="C17" s="15" t="s">
        <v>29</v>
      </c>
      <c r="D17" s="6" t="str">
        <f>"GV-VMR93"</f>
        <v>GV-VMR93</v>
      </c>
      <c r="E17" s="6" t="str">
        <f>"ELEKTROGAS-Ventil Typ VMR93 DN 125 360 mbar"</f>
        <v>ELEKTROGAS-Ventil Typ VMR93 DN 125 360 mbar</v>
      </c>
      <c r="F17" s="7" t="s">
        <v>9</v>
      </c>
      <c r="G17" s="7">
        <v>84818099</v>
      </c>
      <c r="H17" s="2"/>
      <c r="I17" s="7">
        <v>460</v>
      </c>
      <c r="J17" s="7">
        <v>310</v>
      </c>
      <c r="K17" s="7">
        <v>600</v>
      </c>
      <c r="L17" s="10">
        <v>58</v>
      </c>
    </row>
    <row r="18" spans="1:12" x14ac:dyDescent="0.25">
      <c r="A18" s="1"/>
      <c r="B18" s="2"/>
      <c r="C18" s="15" t="s">
        <v>30</v>
      </c>
      <c r="D18" s="6" t="str">
        <f>"GV-VMR95"</f>
        <v>GV-VMR95</v>
      </c>
      <c r="E18" s="6" t="str">
        <f>"ELEKTROGAS-Ventil Typ VMR95 DN 150 360 mbar"</f>
        <v>ELEKTROGAS-Ventil Typ VMR95 DN 150 360 mbar</v>
      </c>
      <c r="F18" s="7" t="s">
        <v>9</v>
      </c>
      <c r="G18" s="7">
        <v>84818099</v>
      </c>
      <c r="H18" s="2"/>
      <c r="I18" s="7">
        <v>460</v>
      </c>
      <c r="J18" s="7">
        <v>310</v>
      </c>
      <c r="K18" s="7">
        <v>600</v>
      </c>
      <c r="L18" s="10">
        <v>60</v>
      </c>
    </row>
    <row r="19" spans="1:12" x14ac:dyDescent="0.25">
      <c r="A19" s="1"/>
      <c r="B19" s="2"/>
      <c r="C19" s="11"/>
      <c r="D19" s="2"/>
      <c r="E19" s="1"/>
      <c r="F19" s="1"/>
      <c r="G19" s="1"/>
      <c r="H19" s="2"/>
      <c r="I19" s="1"/>
      <c r="J19" s="1"/>
      <c r="K19" s="1"/>
      <c r="L19" s="1"/>
    </row>
    <row r="20" spans="1:12" x14ac:dyDescent="0.25">
      <c r="A20" s="1"/>
      <c r="B20" s="2"/>
      <c r="C20" s="11"/>
      <c r="D20" s="2"/>
      <c r="E20" s="1"/>
      <c r="F20" s="1"/>
      <c r="G20" s="1"/>
      <c r="H20" s="2"/>
      <c r="I20" s="1"/>
      <c r="J20" s="1"/>
      <c r="K20" s="1"/>
      <c r="L20" s="1"/>
    </row>
    <row r="21" spans="1:12" x14ac:dyDescent="0.25">
      <c r="A21" s="1"/>
      <c r="B21" s="2"/>
      <c r="C21" s="11"/>
      <c r="D21" s="2"/>
      <c r="E21" s="1"/>
      <c r="F21" s="1"/>
      <c r="G21" s="1"/>
      <c r="H21" s="2"/>
      <c r="I21" s="1"/>
      <c r="J21" s="1"/>
      <c r="K21" s="1"/>
      <c r="L21" s="1"/>
    </row>
    <row r="22" spans="1:12" x14ac:dyDescent="0.25">
      <c r="A22" s="1"/>
      <c r="B22" s="2"/>
      <c r="C22" s="11"/>
      <c r="D22" s="2"/>
      <c r="E22" s="1"/>
      <c r="F22" s="1"/>
      <c r="G22" s="1"/>
      <c r="H22" s="2"/>
      <c r="I22" s="1"/>
      <c r="J22" s="1"/>
      <c r="K22" s="1"/>
      <c r="L22" s="1"/>
    </row>
    <row r="23" spans="1:12" x14ac:dyDescent="0.25">
      <c r="A23" s="1"/>
      <c r="B23" s="2"/>
      <c r="C23" s="11"/>
      <c r="D23" s="2"/>
      <c r="E23" s="1"/>
      <c r="F23" s="1"/>
      <c r="G23" s="1"/>
      <c r="H23" s="2"/>
      <c r="I23" s="1"/>
      <c r="J23" s="1"/>
      <c r="K23" s="1"/>
      <c r="L23" s="1"/>
    </row>
    <row r="24" spans="1:12" x14ac:dyDescent="0.25">
      <c r="A24" s="1"/>
      <c r="B24" s="2"/>
      <c r="C24" s="11"/>
      <c r="D24" s="2"/>
      <c r="E24" s="1"/>
      <c r="F24" s="1"/>
      <c r="G24" s="1"/>
      <c r="H24" s="2"/>
      <c r="I24" s="1"/>
      <c r="J24" s="1"/>
      <c r="K24" s="1"/>
      <c r="L24" s="1"/>
    </row>
    <row r="25" spans="1:12" x14ac:dyDescent="0.25">
      <c r="A25" s="1"/>
      <c r="B25" s="2"/>
      <c r="C25" s="11"/>
      <c r="D25" s="2"/>
      <c r="E25" s="1"/>
      <c r="F25" s="1"/>
      <c r="G25" s="1"/>
      <c r="H25" s="2"/>
      <c r="I25" s="1"/>
      <c r="J25" s="1"/>
      <c r="K25" s="1"/>
      <c r="L25" s="1"/>
    </row>
    <row r="26" spans="1:12" x14ac:dyDescent="0.25">
      <c r="B26" s="4"/>
      <c r="D26" s="4"/>
    </row>
    <row r="27" spans="1:12" x14ac:dyDescent="0.25">
      <c r="B27" s="4"/>
      <c r="D27" s="4"/>
    </row>
    <row r="28" spans="1:12" x14ac:dyDescent="0.25">
      <c r="B28" s="4"/>
      <c r="D28" s="4"/>
    </row>
    <row r="29" spans="1:12" x14ac:dyDescent="0.25">
      <c r="B29" s="4"/>
      <c r="D29" s="4"/>
    </row>
    <row r="30" spans="1:12" x14ac:dyDescent="0.25">
      <c r="B30" s="4"/>
      <c r="D30" s="4"/>
    </row>
    <row r="31" spans="1:12" x14ac:dyDescent="0.25">
      <c r="B31" s="4"/>
      <c r="D31" s="4"/>
    </row>
    <row r="32" spans="1:12" x14ac:dyDescent="0.25">
      <c r="B32" s="4"/>
      <c r="D32" s="4"/>
    </row>
    <row r="33" spans="2:4" x14ac:dyDescent="0.25">
      <c r="B33" s="5"/>
      <c r="C33" s="13"/>
      <c r="D33" s="5"/>
    </row>
    <row r="34" spans="2:4" x14ac:dyDescent="0.25">
      <c r="B34" s="4"/>
      <c r="D34" s="4"/>
    </row>
    <row r="35" spans="2:4" x14ac:dyDescent="0.25">
      <c r="B35" s="4"/>
      <c r="D35" s="4"/>
    </row>
    <row r="36" spans="2:4" x14ac:dyDescent="0.25">
      <c r="B36" s="4"/>
      <c r="D36" s="4"/>
    </row>
    <row r="37" spans="2:4" x14ac:dyDescent="0.25">
      <c r="B37" s="4"/>
      <c r="D37" s="4"/>
    </row>
    <row r="38" spans="2:4" x14ac:dyDescent="0.25">
      <c r="B38" s="4"/>
      <c r="D38" s="4"/>
    </row>
    <row r="39" spans="2:4" x14ac:dyDescent="0.25">
      <c r="B39" s="4"/>
      <c r="D39" s="4"/>
    </row>
    <row r="40" spans="2:4" x14ac:dyDescent="0.25">
      <c r="B40" s="4"/>
      <c r="D40" s="4"/>
    </row>
    <row r="41" spans="2:4" x14ac:dyDescent="0.25">
      <c r="B41" s="4"/>
      <c r="D41" s="4"/>
    </row>
    <row r="42" spans="2:4" x14ac:dyDescent="0.25">
      <c r="B42" s="4"/>
      <c r="D42" s="4"/>
    </row>
    <row r="43" spans="2:4" x14ac:dyDescent="0.25">
      <c r="B43" s="4"/>
      <c r="D43" s="4"/>
    </row>
    <row r="44" spans="2:4" x14ac:dyDescent="0.25">
      <c r="B44" s="4"/>
      <c r="D44" s="4"/>
    </row>
    <row r="45" spans="2:4" x14ac:dyDescent="0.25">
      <c r="B45" s="4"/>
      <c r="D45" s="4"/>
    </row>
    <row r="46" spans="2:4" x14ac:dyDescent="0.25">
      <c r="B46" s="4"/>
      <c r="D46" s="4"/>
    </row>
    <row r="47" spans="2:4" x14ac:dyDescent="0.25">
      <c r="B47" s="4"/>
      <c r="D47" s="4"/>
    </row>
    <row r="48" spans="2:4" x14ac:dyDescent="0.25">
      <c r="B48" s="4"/>
      <c r="D48" s="4"/>
    </row>
    <row r="49" spans="2:4" x14ac:dyDescent="0.25">
      <c r="B49" s="4"/>
      <c r="D49" s="4"/>
    </row>
    <row r="50" spans="2:4" x14ac:dyDescent="0.25">
      <c r="B50" s="4"/>
      <c r="D50" s="4"/>
    </row>
    <row r="51" spans="2:4" x14ac:dyDescent="0.25">
      <c r="B51" s="4"/>
      <c r="D51" s="4"/>
    </row>
    <row r="52" spans="2:4" x14ac:dyDescent="0.25">
      <c r="B52" s="4"/>
      <c r="D52" s="4"/>
    </row>
    <row r="53" spans="2:4" x14ac:dyDescent="0.25">
      <c r="B53" s="4"/>
      <c r="D53" s="4"/>
    </row>
    <row r="54" spans="2:4" x14ac:dyDescent="0.25">
      <c r="B54" s="4"/>
      <c r="D54" s="4"/>
    </row>
    <row r="55" spans="2:4" x14ac:dyDescent="0.25">
      <c r="B55" s="4"/>
      <c r="D55" s="4"/>
    </row>
    <row r="56" spans="2:4" x14ac:dyDescent="0.25">
      <c r="B56" s="4"/>
      <c r="D56" s="4"/>
    </row>
    <row r="57" spans="2:4" x14ac:dyDescent="0.25">
      <c r="B57" s="4"/>
      <c r="D57" s="4"/>
    </row>
    <row r="58" spans="2:4" x14ac:dyDescent="0.25">
      <c r="B58" s="4"/>
      <c r="D58" s="4"/>
    </row>
    <row r="59" spans="2:4" x14ac:dyDescent="0.25">
      <c r="B59" s="4"/>
      <c r="D59" s="4"/>
    </row>
    <row r="60" spans="2:4" x14ac:dyDescent="0.25">
      <c r="B60" s="4"/>
      <c r="D60" s="4"/>
    </row>
    <row r="61" spans="2:4" x14ac:dyDescent="0.25">
      <c r="B61" s="4"/>
      <c r="D61" s="4"/>
    </row>
    <row r="62" spans="2:4" x14ac:dyDescent="0.25">
      <c r="B62" s="4"/>
      <c r="D62" s="4"/>
    </row>
    <row r="63" spans="2:4" x14ac:dyDescent="0.25">
      <c r="B63" s="4"/>
      <c r="D63" s="4"/>
    </row>
    <row r="64" spans="2:4" x14ac:dyDescent="0.25">
      <c r="B64" s="4"/>
      <c r="D64" s="4"/>
    </row>
    <row r="65" spans="2:4" x14ac:dyDescent="0.25">
      <c r="B65" s="4"/>
      <c r="D65" s="4"/>
    </row>
    <row r="66" spans="2:4" x14ac:dyDescent="0.25">
      <c r="B66" s="4"/>
      <c r="D66" s="4"/>
    </row>
    <row r="67" spans="2:4" x14ac:dyDescent="0.25">
      <c r="B67" s="4"/>
      <c r="D67" s="4"/>
    </row>
    <row r="68" spans="2:4" x14ac:dyDescent="0.25">
      <c r="B68" s="4"/>
      <c r="D68" s="4"/>
    </row>
    <row r="69" spans="2:4" x14ac:dyDescent="0.25">
      <c r="B69" s="4"/>
      <c r="D69" s="4"/>
    </row>
    <row r="70" spans="2:4" x14ac:dyDescent="0.25">
      <c r="B70" s="4"/>
      <c r="D70" s="4"/>
    </row>
    <row r="71" spans="2:4" x14ac:dyDescent="0.25">
      <c r="B71" s="4"/>
      <c r="D71" s="4"/>
    </row>
    <row r="72" spans="2:4" x14ac:dyDescent="0.25">
      <c r="B72" s="4"/>
      <c r="D72" s="4"/>
    </row>
    <row r="73" spans="2:4" x14ac:dyDescent="0.25">
      <c r="B73" s="4"/>
      <c r="D73" s="4"/>
    </row>
    <row r="74" spans="2:4" x14ac:dyDescent="0.25">
      <c r="B74" s="4"/>
      <c r="D74" s="4"/>
    </row>
    <row r="75" spans="2:4" x14ac:dyDescent="0.25">
      <c r="B75" s="4"/>
      <c r="D75" s="4"/>
    </row>
    <row r="76" spans="2:4" x14ac:dyDescent="0.25">
      <c r="B76" s="4"/>
      <c r="D76" s="4"/>
    </row>
    <row r="77" spans="2:4" x14ac:dyDescent="0.25">
      <c r="B77" s="4"/>
      <c r="D77" s="4"/>
    </row>
    <row r="78" spans="2:4" x14ac:dyDescent="0.25">
      <c r="B78" s="4"/>
      <c r="D78" s="4"/>
    </row>
    <row r="79" spans="2:4" x14ac:dyDescent="0.25">
      <c r="B79" s="4"/>
      <c r="D79" s="4"/>
    </row>
    <row r="80" spans="2:4" x14ac:dyDescent="0.25">
      <c r="B80" s="4"/>
      <c r="D80" s="4"/>
    </row>
    <row r="81" spans="2:4" x14ac:dyDescent="0.25">
      <c r="B81" s="4"/>
      <c r="D81" s="4"/>
    </row>
    <row r="82" spans="2:4" x14ac:dyDescent="0.25">
      <c r="B82" s="4"/>
      <c r="D82" s="4"/>
    </row>
    <row r="83" spans="2:4" x14ac:dyDescent="0.25">
      <c r="B83" s="4"/>
      <c r="D83" s="4"/>
    </row>
    <row r="84" spans="2:4" x14ac:dyDescent="0.25">
      <c r="B84" s="4"/>
      <c r="D84" s="4"/>
    </row>
    <row r="85" spans="2:4" x14ac:dyDescent="0.25">
      <c r="B85" s="4"/>
      <c r="D85" s="4"/>
    </row>
    <row r="86" spans="2:4" x14ac:dyDescent="0.25">
      <c r="B86" s="4"/>
      <c r="D86" s="4"/>
    </row>
    <row r="87" spans="2:4" x14ac:dyDescent="0.25">
      <c r="B87" s="4"/>
      <c r="D87" s="4"/>
    </row>
    <row r="88" spans="2:4" x14ac:dyDescent="0.25">
      <c r="B88" s="4"/>
      <c r="D88" s="4"/>
    </row>
    <row r="89" spans="2:4" x14ac:dyDescent="0.25">
      <c r="B89" s="4"/>
      <c r="D89" s="4"/>
    </row>
    <row r="90" spans="2:4" x14ac:dyDescent="0.25">
      <c r="B90" s="4"/>
      <c r="D90" s="4"/>
    </row>
    <row r="91" spans="2:4" x14ac:dyDescent="0.25">
      <c r="B91" s="4"/>
      <c r="D91" s="4"/>
    </row>
    <row r="92" spans="2:4" x14ac:dyDescent="0.25">
      <c r="B92" s="4"/>
      <c r="D92" s="4"/>
    </row>
    <row r="93" spans="2:4" x14ac:dyDescent="0.25">
      <c r="B93" s="4"/>
      <c r="D93" s="4"/>
    </row>
    <row r="94" spans="2:4" x14ac:dyDescent="0.25">
      <c r="B94" s="4"/>
      <c r="D94" s="4"/>
    </row>
    <row r="95" spans="2:4" x14ac:dyDescent="0.25">
      <c r="B95" s="4"/>
      <c r="D95" s="4"/>
    </row>
    <row r="96" spans="2:4" x14ac:dyDescent="0.25">
      <c r="B96" s="4"/>
      <c r="D96" s="4"/>
    </row>
    <row r="97" spans="2:4" x14ac:dyDescent="0.25">
      <c r="B97" s="4"/>
      <c r="D97" s="4"/>
    </row>
    <row r="98" spans="2:4" x14ac:dyDescent="0.25">
      <c r="B98" s="4"/>
      <c r="D98" s="4"/>
    </row>
    <row r="99" spans="2:4" x14ac:dyDescent="0.25">
      <c r="B99" s="4"/>
      <c r="D99" s="4"/>
    </row>
    <row r="100" spans="2:4" x14ac:dyDescent="0.25">
      <c r="B100" s="4"/>
      <c r="D100" s="4"/>
    </row>
    <row r="101" spans="2:4" x14ac:dyDescent="0.25">
      <c r="B101" s="4"/>
      <c r="D101" s="4"/>
    </row>
    <row r="102" spans="2:4" x14ac:dyDescent="0.25">
      <c r="B102" s="4"/>
      <c r="D102" s="4"/>
    </row>
    <row r="103" spans="2:4" x14ac:dyDescent="0.25">
      <c r="B103" s="4"/>
      <c r="D103" s="4"/>
    </row>
    <row r="104" spans="2:4" x14ac:dyDescent="0.25">
      <c r="B104" s="4"/>
      <c r="D104" s="4"/>
    </row>
    <row r="105" spans="2:4" x14ac:dyDescent="0.25">
      <c r="B105" s="4"/>
      <c r="D105" s="4"/>
    </row>
    <row r="106" spans="2:4" x14ac:dyDescent="0.25">
      <c r="B106" s="4"/>
      <c r="D106" s="4"/>
    </row>
    <row r="107" spans="2:4" x14ac:dyDescent="0.25">
      <c r="B107" s="4"/>
      <c r="D107" s="4"/>
    </row>
    <row r="108" spans="2:4" x14ac:dyDescent="0.25">
      <c r="B108" s="4"/>
      <c r="D108" s="4"/>
    </row>
    <row r="109" spans="2:4" x14ac:dyDescent="0.25">
      <c r="B109" s="5"/>
      <c r="C109" s="13"/>
      <c r="D109" s="5"/>
    </row>
    <row r="110" spans="2:4" x14ac:dyDescent="0.25">
      <c r="B110" s="5"/>
      <c r="C110" s="13"/>
      <c r="D110" s="5"/>
    </row>
    <row r="111" spans="2:4" x14ac:dyDescent="0.25">
      <c r="B111" s="4"/>
      <c r="D111" s="4"/>
    </row>
    <row r="112" spans="2:4" x14ac:dyDescent="0.25">
      <c r="B112" s="5"/>
      <c r="C112" s="13"/>
      <c r="D112" s="5"/>
    </row>
    <row r="113" spans="2:4" x14ac:dyDescent="0.25">
      <c r="B113" s="5"/>
      <c r="C113" s="13"/>
      <c r="D113" s="5"/>
    </row>
    <row r="114" spans="2:4" x14ac:dyDescent="0.25">
      <c r="B114" s="5"/>
      <c r="C114" s="13"/>
      <c r="D114" s="5"/>
    </row>
    <row r="115" spans="2:4" x14ac:dyDescent="0.25">
      <c r="B115" s="5"/>
      <c r="C115" s="13"/>
      <c r="D115" s="5"/>
    </row>
    <row r="116" spans="2:4" x14ac:dyDescent="0.25">
      <c r="B116" s="5"/>
      <c r="C116" s="13"/>
      <c r="D116" s="5"/>
    </row>
    <row r="117" spans="2:4" x14ac:dyDescent="0.25">
      <c r="B117" s="5"/>
      <c r="C117" s="13"/>
      <c r="D117" s="5"/>
    </row>
    <row r="118" spans="2:4" x14ac:dyDescent="0.25">
      <c r="B118" s="5"/>
      <c r="C118" s="13"/>
      <c r="D118" s="5"/>
    </row>
    <row r="119" spans="2:4" x14ac:dyDescent="0.25">
      <c r="B119" s="5"/>
      <c r="C119" s="13"/>
      <c r="D119" s="5"/>
    </row>
    <row r="120" spans="2:4" x14ac:dyDescent="0.25">
      <c r="B120" s="5"/>
      <c r="C120" s="13"/>
      <c r="D120" s="5"/>
    </row>
    <row r="121" spans="2:4" x14ac:dyDescent="0.25">
      <c r="B121" s="4"/>
      <c r="D121" s="4"/>
    </row>
    <row r="122" spans="2:4" x14ac:dyDescent="0.25">
      <c r="B122" s="4"/>
      <c r="D122" s="4"/>
    </row>
    <row r="123" spans="2:4" x14ac:dyDescent="0.25">
      <c r="B123" s="5"/>
      <c r="C123" s="13"/>
      <c r="D123" s="5"/>
    </row>
    <row r="124" spans="2:4" x14ac:dyDescent="0.25">
      <c r="B124" s="4"/>
      <c r="D124" s="4"/>
    </row>
    <row r="125" spans="2:4" x14ac:dyDescent="0.25">
      <c r="B125" s="4"/>
      <c r="D125" s="4"/>
    </row>
    <row r="126" spans="2:4" x14ac:dyDescent="0.25">
      <c r="B126" s="4"/>
      <c r="D126" s="4"/>
    </row>
    <row r="127" spans="2:4" x14ac:dyDescent="0.25">
      <c r="B127" s="4"/>
      <c r="D127" s="4"/>
    </row>
    <row r="128" spans="2:4" x14ac:dyDescent="0.25">
      <c r="B128" s="4"/>
      <c r="D128" s="4"/>
    </row>
    <row r="129" spans="2:4" x14ac:dyDescent="0.25">
      <c r="B129" s="4"/>
      <c r="D129" s="4"/>
    </row>
    <row r="130" spans="2:4" x14ac:dyDescent="0.25">
      <c r="B130" s="4"/>
      <c r="D130" s="4"/>
    </row>
    <row r="131" spans="2:4" x14ac:dyDescent="0.25">
      <c r="B131" s="4"/>
      <c r="D131" s="4"/>
    </row>
    <row r="132" spans="2:4" x14ac:dyDescent="0.25">
      <c r="B132" s="4"/>
      <c r="D132" s="4"/>
    </row>
    <row r="133" spans="2:4" x14ac:dyDescent="0.25">
      <c r="B133" s="4"/>
      <c r="D133" s="4"/>
    </row>
    <row r="134" spans="2:4" x14ac:dyDescent="0.25">
      <c r="B134" s="4"/>
      <c r="D134" s="4"/>
    </row>
    <row r="135" spans="2:4" x14ac:dyDescent="0.25">
      <c r="B135" s="4"/>
      <c r="D135" s="4"/>
    </row>
    <row r="136" spans="2:4" x14ac:dyDescent="0.25">
      <c r="B136" s="4"/>
      <c r="D136" s="4"/>
    </row>
    <row r="137" spans="2:4" x14ac:dyDescent="0.25">
      <c r="B137" s="5"/>
      <c r="C137" s="13"/>
      <c r="D137" s="5"/>
    </row>
    <row r="138" spans="2:4" x14ac:dyDescent="0.25">
      <c r="B138" s="4"/>
      <c r="D138" s="4"/>
    </row>
    <row r="139" spans="2:4" x14ac:dyDescent="0.25">
      <c r="B139" s="4"/>
      <c r="D139" s="4"/>
    </row>
    <row r="140" spans="2:4" x14ac:dyDescent="0.25">
      <c r="B140" s="4"/>
      <c r="D140" s="4"/>
    </row>
    <row r="141" spans="2:4" x14ac:dyDescent="0.25">
      <c r="B141" s="4"/>
      <c r="D141" s="4"/>
    </row>
    <row r="142" spans="2:4" x14ac:dyDescent="0.25">
      <c r="B142" s="4"/>
      <c r="D142" s="4"/>
    </row>
    <row r="143" spans="2:4" x14ac:dyDescent="0.25">
      <c r="B143" s="4"/>
      <c r="D143" s="4"/>
    </row>
    <row r="144" spans="2:4" x14ac:dyDescent="0.25">
      <c r="B144" s="4"/>
      <c r="D144" s="4"/>
    </row>
    <row r="145" spans="2:4" x14ac:dyDescent="0.25">
      <c r="B145" s="4"/>
      <c r="D145" s="4"/>
    </row>
    <row r="146" spans="2:4" x14ac:dyDescent="0.25">
      <c r="B146" s="4"/>
      <c r="D146" s="4"/>
    </row>
    <row r="147" spans="2:4" x14ac:dyDescent="0.25">
      <c r="B147" s="4"/>
      <c r="D147" s="4"/>
    </row>
    <row r="148" spans="2:4" x14ac:dyDescent="0.25">
      <c r="B148" s="4"/>
      <c r="D148" s="4"/>
    </row>
    <row r="149" spans="2:4" x14ac:dyDescent="0.25">
      <c r="B149" s="4"/>
      <c r="D149" s="4"/>
    </row>
    <row r="150" spans="2:4" x14ac:dyDescent="0.25">
      <c r="B150" s="4"/>
      <c r="D150" s="4"/>
    </row>
    <row r="151" spans="2:4" x14ac:dyDescent="0.25">
      <c r="B151" s="4"/>
      <c r="D151" s="4"/>
    </row>
    <row r="152" spans="2:4" x14ac:dyDescent="0.25">
      <c r="B152" s="4"/>
      <c r="D152" s="4"/>
    </row>
    <row r="153" spans="2:4" x14ac:dyDescent="0.25">
      <c r="B153" s="4"/>
      <c r="D153" s="4"/>
    </row>
    <row r="154" spans="2:4" x14ac:dyDescent="0.25">
      <c r="B154" s="4"/>
      <c r="D154" s="4"/>
    </row>
    <row r="155" spans="2:4" x14ac:dyDescent="0.25">
      <c r="B155" s="4"/>
      <c r="D155" s="4"/>
    </row>
    <row r="156" spans="2:4" x14ac:dyDescent="0.25">
      <c r="B156" s="4"/>
      <c r="D156" s="4"/>
    </row>
    <row r="157" spans="2:4" x14ac:dyDescent="0.25">
      <c r="B157" s="4"/>
      <c r="D157" s="4"/>
    </row>
    <row r="158" spans="2:4" x14ac:dyDescent="0.25">
      <c r="B158" s="4"/>
      <c r="D158" s="4"/>
    </row>
    <row r="159" spans="2:4" x14ac:dyDescent="0.25">
      <c r="B159" s="4"/>
      <c r="D159" s="4"/>
    </row>
    <row r="160" spans="2:4" x14ac:dyDescent="0.25">
      <c r="B160" s="4"/>
      <c r="D160" s="4"/>
    </row>
    <row r="161" spans="2:4" x14ac:dyDescent="0.25">
      <c r="B161" s="4"/>
      <c r="D161" s="4"/>
    </row>
    <row r="162" spans="2:4" x14ac:dyDescent="0.25">
      <c r="B162" s="4"/>
      <c r="D162" s="4"/>
    </row>
    <row r="163" spans="2:4" x14ac:dyDescent="0.25">
      <c r="B163" s="4"/>
      <c r="D163" s="4"/>
    </row>
    <row r="164" spans="2:4" x14ac:dyDescent="0.25">
      <c r="B164" s="4"/>
      <c r="D164" s="4"/>
    </row>
    <row r="165" spans="2:4" x14ac:dyDescent="0.25">
      <c r="B165" s="4"/>
      <c r="D165" s="4"/>
    </row>
    <row r="166" spans="2:4" x14ac:dyDescent="0.25">
      <c r="B166" s="4"/>
      <c r="D166" s="4"/>
    </row>
    <row r="167" spans="2:4" x14ac:dyDescent="0.25">
      <c r="B167" s="4"/>
      <c r="D167" s="4"/>
    </row>
    <row r="168" spans="2:4" x14ac:dyDescent="0.25">
      <c r="B168" s="4"/>
      <c r="D168" s="4"/>
    </row>
    <row r="169" spans="2:4" x14ac:dyDescent="0.25">
      <c r="B169" s="4"/>
      <c r="D169" s="4"/>
    </row>
    <row r="170" spans="2:4" x14ac:dyDescent="0.25">
      <c r="B170" s="4"/>
      <c r="D170" s="4"/>
    </row>
    <row r="171" spans="2:4" x14ac:dyDescent="0.25">
      <c r="B171" s="4"/>
      <c r="D171" s="4"/>
    </row>
    <row r="172" spans="2:4" x14ac:dyDescent="0.25">
      <c r="B172" s="4"/>
      <c r="D172" s="4"/>
    </row>
    <row r="173" spans="2:4" x14ac:dyDescent="0.25">
      <c r="B173" s="4"/>
      <c r="D173" s="4"/>
    </row>
    <row r="174" spans="2:4" x14ac:dyDescent="0.25">
      <c r="B174" s="4"/>
      <c r="D174" s="4"/>
    </row>
    <row r="175" spans="2:4" x14ac:dyDescent="0.25">
      <c r="B175" s="5"/>
      <c r="C175" s="13"/>
      <c r="D175" s="5"/>
    </row>
    <row r="176" spans="2:4" x14ac:dyDescent="0.25">
      <c r="B176" s="4"/>
      <c r="D176" s="4"/>
    </row>
    <row r="177" spans="2:4" x14ac:dyDescent="0.25">
      <c r="B177" s="4"/>
      <c r="D177" s="4"/>
    </row>
  </sheetData>
  <sortState ref="A26:L177">
    <sortCondition ref="A1"/>
  </sortState>
  <pageMargins left="0.70866141732283472" right="0.70866141732283472" top="0.78740157480314965" bottom="0.78740157480314965" header="0.31496062992125984" footer="0.31496062992125984"/>
  <pageSetup paperSize="8" scale="81" fitToHeight="20" orientation="landscape" r:id="rId1"/>
  <headerFooter>
    <oddFooter>&amp;C&amp;8&amp;Z&amp;F&amp;R&amp;8&amp;D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8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Angelina Kösler</dc:creator>
  <cp:lastModifiedBy>Obereisenbuchner</cp:lastModifiedBy>
  <cp:lastPrinted>2021-08-26T13:21:17Z</cp:lastPrinted>
  <dcterms:created xsi:type="dcterms:W3CDTF">2019-02-21T09:23:59Z</dcterms:created>
  <dcterms:modified xsi:type="dcterms:W3CDTF">2021-09-06T08:15:09Z</dcterms:modified>
</cp:coreProperties>
</file>